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86_25_KGO\"/>
    </mc:Choice>
  </mc:AlternateContent>
  <xr:revisionPtr revIDLastSave="0" documentId="13_ncr:1_{39E1039B-EEF6-4A8F-AE7C-5D8B7F11E7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wzór!$A$2:$G$41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F20" i="2"/>
  <c r="F21" i="2"/>
  <c r="F38" i="2"/>
  <c r="F26" i="2"/>
  <c r="F27" i="2"/>
  <c r="F28" i="2"/>
  <c r="F29" i="2"/>
  <c r="F30" i="2"/>
  <c r="F31" i="2"/>
  <c r="F32" i="2"/>
  <c r="F33" i="2"/>
  <c r="F34" i="2"/>
  <c r="F35" i="2"/>
  <c r="F36" i="2"/>
  <c r="F37" i="2"/>
  <c r="G38" i="2"/>
  <c r="G37" i="2"/>
  <c r="G35" i="2" l="1"/>
  <c r="G31" i="2"/>
  <c r="G36" i="2" l="1"/>
  <c r="G26" i="2"/>
  <c r="G25" i="2"/>
  <c r="F25" i="2"/>
  <c r="F39" i="2" s="1"/>
  <c r="G34" i="2"/>
  <c r="G33" i="2"/>
  <c r="G32" i="2"/>
  <c r="G30" i="2"/>
  <c r="G29" i="2"/>
  <c r="G28" i="2"/>
  <c r="G27" i="2"/>
  <c r="G21" i="2"/>
  <c r="G19" i="2"/>
  <c r="G39" i="2" l="1"/>
  <c r="G20" i="2"/>
  <c r="F18" i="2"/>
  <c r="G18" i="2"/>
  <c r="G22" i="2" l="1"/>
  <c r="G40" i="2" s="1"/>
  <c r="F22" i="2" l="1"/>
  <c r="F40" i="2" s="1"/>
</calcChain>
</file>

<file path=xl/sharedStrings.xml><?xml version="1.0" encoding="utf-8"?>
<sst xmlns="http://schemas.openxmlformats.org/spreadsheetml/2006/main" count="59" uniqueCount="59">
  <si>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</si>
  <si>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</si>
  <si>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</si>
  <si>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</si>
  <si>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</si>
  <si>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</si>
  <si>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</si>
  <si>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</si>
  <si>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</si>
  <si>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</si>
  <si>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</si>
  <si>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</si>
  <si>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</si>
  <si>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</si>
  <si>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Łączna wartość zamówienia:</t>
  </si>
  <si>
    <t>Źródło finansowania zamówienia:</t>
  </si>
  <si>
    <t>Miejsce wykonania: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</si>
  <si>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</si>
  <si>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</si>
  <si>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</si>
  <si>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</si>
  <si>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</si>
  <si>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</si>
  <si>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</si>
  <si>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</si>
  <si>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</si>
  <si>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</si>
  <si>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</si>
  <si>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</si>
  <si>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1. konsultacje lekarskie w Poradni Gastroenterologicznej </t>
  </si>
  <si>
    <t>Wypełnianie obowiązków zgodnie z zakresem (pkt 1)</t>
  </si>
  <si>
    <t>Wypełnianie obowiązków zgodnie z zakresem (pkt 3)</t>
  </si>
  <si>
    <t>3. dyżur endoskopowy pod telefonem</t>
  </si>
  <si>
    <t>4. wykonywanie ambulatoryjnych badań endoskopowych w ramach AOS i PBP</t>
  </si>
  <si>
    <t>Wypełnianie obowiązków zgodnie z zakresem (pkt 2,7)</t>
  </si>
  <si>
    <t>Wypełnianie obowiązków zgodnie z zakresem (pkt 6,7)</t>
  </si>
  <si>
    <t>6. praca na oddziale jako lekarz specjalista</t>
  </si>
  <si>
    <t>Wykonywanie zabiegów w ramach hospitalizacji JGP (F02, F32O)</t>
  </si>
  <si>
    <t>Wykonywanie zabiegów w ramach hospitalizacji JGP (F03, F06, F38, F62, G35 )</t>
  </si>
  <si>
    <t>Wykonywanie zabiegów w ramach hospitalizacji JGP (F12, G11, G33, G21)</t>
  </si>
  <si>
    <t>Wykonywanie zabiegów w ramach hospitalizacji JGP (F22, F52, G34)</t>
  </si>
  <si>
    <t>Wykonywanie zabiegów w ramach hospitalizacji JGP (F13)</t>
  </si>
  <si>
    <t>Wykonywanie zabiegów w ramach hospitalizacji JGP (F43)</t>
  </si>
  <si>
    <t>1. lekarz posiadający specjalizację z gastroenterologii, certyfikatem USG, doświadczniem w endoskopii zabiegowej w tym w EUS</t>
  </si>
  <si>
    <t>7. inne obowiązki określone w harmonogramie pracy kliniki oraz obowiązek identyfikacji i zgłaszania zdarzeń niepożądanych podczas udzielania świadczeń zdrowotnych zgodnie z procedurą udzielającego zamówienia</t>
  </si>
  <si>
    <t>Wykonywanie ambulatoryjnych badań - gastroskopia lub FSS</t>
  </si>
  <si>
    <t>Wykonywanie ambulatoryjnych badań - kolonoskopia</t>
  </si>
  <si>
    <t>Wykonywanie ambulatoryjnych badań - kolonoskopia z polipekotmią</t>
  </si>
  <si>
    <t>Wykonywanie ambulatoryjnych badań PBP - kolonoskopia</t>
  </si>
  <si>
    <t>Wykonywanie ambulatoryjnych badań PBP - kolonoskopia z polipekotmią</t>
  </si>
  <si>
    <t>Zadanie nr 1 - udzielanie świadczeń zdrowotnych przez lekarza specjalistę w dziedzinie gastroenterologii w Klinice Gastroenterologii Onkologicznej Narodowego Instytutu Onkologii im. Marii Skłodowskiej – Curie Państwowego Instytutu Badawczego (NIO – PIB);</t>
  </si>
  <si>
    <t xml:space="preserve">Załącznik nr 1 do Ogłoszenia Konkursowego KO-86/25/DKR	</t>
  </si>
  <si>
    <t>2. pełnienie rotacyjne funkcji koordynatora centrum chirurgi i diagnostyki endoskopowej</t>
  </si>
  <si>
    <t>Wykonywanie USG z lub bez biopsji w ramach procedur (122-001, 010,013, 014,015)</t>
  </si>
  <si>
    <t>USG z kontrastem/drenaż (122-003,007,008)</t>
  </si>
  <si>
    <t>Wykonywanie USG z biopsją, Doppler, alkoholizacja guza (122-002, 004,009)</t>
  </si>
  <si>
    <t xml:space="preserve">5. wykonywanie zabiegów w ramach hospitalizacji z grup JGP (F02, F03, F06, F12, F13, F22, F32O, F38, F43, F52, F62, G11, G21, G33, G34, G35) oraz badań USG </t>
  </si>
  <si>
    <t xml:space="preserve">     </t>
  </si>
  <si>
    <t>….....................................    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</si>
</sst>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9" xfId="0" quotePrefix="1" applyNumberFormat="1" applyFont="1" applyBorder="1" applyAlignment="1" applyProtection="1">
      <alignment horizontal="left" vertical="center" wrapText="1" indent="1"/>
      <protection locked="0"/>
    </xf>
    <xf numFmtId="0" fontId="24" fillId="0" borderId="0" xfId="0" applyFont="1" applyAlignment="1" applyProtection="1">
      <alignment vertical="center" wrapText="1"/>
      <protection locked="0"/>
    </xf>
    <xf numFmtId="4" fontId="14" fillId="0" borderId="20" xfId="0" applyNumberFormat="1" applyFont="1" applyBorder="1" applyAlignment="1" applyProtection="1">
      <alignment vertical="center" wrapText="1"/>
      <protection locked="0"/>
    </xf>
    <xf numFmtId="4" fontId="4" fillId="0" borderId="20" xfId="2" applyNumberFormat="1" applyFont="1" applyFill="1" applyBorder="1" applyAlignment="1" applyProtection="1">
      <alignment vertical="center" wrapText="1"/>
      <protection locked="0"/>
    </xf>
    <xf numFmtId="0" fontId="7" fillId="2" borderId="46" xfId="0" applyFont="1" applyFill="1" applyBorder="1" applyAlignment="1">
      <alignment horizontal="right" vertical="center" wrapText="1" indent="1"/>
    </xf>
    <xf numFmtId="0" fontId="7" fillId="2" borderId="6" xfId="0" applyFont="1" applyFill="1" applyBorder="1" applyAlignment="1">
      <alignment horizontal="right" vertical="center" wrapText="1" indent="1"/>
    </xf>
    <xf numFmtId="0" fontId="27" fillId="2" borderId="4" xfId="0" applyFont="1" applyFill="1" applyBorder="1" applyAlignment="1">
      <alignment horizontal="right" vertical="center" wrapText="1" indent="1"/>
    </xf>
    <xf numFmtId="0" fontId="7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165" fontId="10" fillId="3" borderId="43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horizontal="right" vertical="center" wrapText="1" indent="1"/>
    </xf>
    <xf numFmtId="165" fontId="3" fillId="2" borderId="34" xfId="0" applyNumberFormat="1" applyFont="1" applyFill="1" applyBorder="1" applyAlignment="1">
      <alignment horizontal="center" vertical="center" wrapText="1"/>
    </xf>
    <xf numFmtId="165" fontId="3" fillId="2" borderId="35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horizontal="right" vertical="center" indent="1"/>
    </xf>
    <xf numFmtId="165" fontId="3" fillId="2" borderId="30" xfId="0" applyNumberFormat="1" applyFont="1" applyFill="1" applyBorder="1" applyAlignment="1">
      <alignment horizontal="center" vertical="center" wrapText="1"/>
    </xf>
    <xf numFmtId="0" fontId="0" fillId="0" borderId="38" xfId="0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right" vertical="center" wrapText="1" indent="1"/>
    </xf>
    <xf numFmtId="165" fontId="1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>
      <alignment horizontal="right" vertical="center" wrapText="1" indent="1"/>
    </xf>
    <xf numFmtId="1" fontId="6" fillId="3" borderId="32" xfId="0" quotePrefix="1" applyNumberFormat="1" applyFont="1" applyFill="1" applyBorder="1" applyAlignment="1">
      <alignment horizontal="center" vertical="center" wrapText="1"/>
    </xf>
    <xf numFmtId="1" fontId="6" fillId="3" borderId="34" xfId="0" quotePrefix="1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right" vertical="center" wrapText="1" indent="3"/>
    </xf>
    <xf numFmtId="0" fontId="9" fillId="3" borderId="12" xfId="0" applyFont="1" applyFill="1" applyBorder="1" applyAlignment="1">
      <alignment horizontal="right" vertical="center" wrapText="1" indent="1"/>
    </xf>
    <xf numFmtId="0" fontId="16" fillId="3" borderId="12" xfId="0" applyFont="1" applyFill="1" applyBorder="1" applyAlignment="1">
      <alignment horizontal="right" vertical="center" wrapText="1" indent="4"/>
    </xf>
    <xf numFmtId="0" fontId="9" fillId="3" borderId="13" xfId="0" applyFont="1" applyFill="1" applyBorder="1" applyAlignment="1">
      <alignment horizontal="right" vertical="center" wrapText="1" indent="2"/>
    </xf>
    <xf numFmtId="0" fontId="6" fillId="2" borderId="6" xfId="0" applyFont="1" applyFill="1" applyBorder="1" applyAlignment="1">
      <alignment horizontal="right" vertical="center" wrapText="1" indent="1"/>
    </xf>
    <xf numFmtId="1" fontId="6" fillId="0" borderId="19" xfId="0" quotePrefix="1" applyNumberFormat="1" applyFont="1" applyBorder="1" applyAlignment="1" applyProtection="1">
      <alignment horizontal="left" vertical="center" wrapText="1" indent="1"/>
      <protection locked="0"/>
    </xf>
    <xf numFmtId="0" fontId="13" fillId="0" borderId="48" xfId="0" applyFont="1" applyBorder="1" applyAlignment="1" applyProtection="1">
      <alignment horizontal="justify" vertical="center" wrapText="1"/>
      <protection locked="0"/>
    </xf>
    <xf numFmtId="0" fontId="6" fillId="0" borderId="49" xfId="1" applyNumberFormat="1" applyFont="1" applyFill="1" applyBorder="1" applyAlignment="1" applyProtection="1">
      <alignment vertical="center" wrapText="1"/>
      <protection locked="0"/>
    </xf>
    <xf numFmtId="0" fontId="5" fillId="2" borderId="50" xfId="0" applyFont="1" applyFill="1" applyBorder="1" applyAlignment="1">
      <alignment vertical="center" wrapText="1"/>
    </xf>
    <xf numFmtId="0" fontId="6" fillId="0" borderId="0" xfId="0" quotePrefix="1" applyFont="1" applyAlignment="1" applyProtection="1">
      <alignment vertical="center" wrapText="1"/>
      <protection locked="0"/>
    </xf>
    <xf numFmtId="0" fontId="6" fillId="2" borderId="5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 indent="1"/>
    </xf>
    <xf numFmtId="165" fontId="3" fillId="2" borderId="0" xfId="0" applyNumberFormat="1" applyFont="1" applyFill="1" applyBorder="1" applyAlignment="1">
      <alignment horizontal="center" vertical="center" wrapText="1"/>
    </xf>
    <xf numFmtId="165" fontId="3" fillId="2" borderId="53" xfId="0" applyNumberFormat="1" applyFont="1" applyFill="1" applyBorder="1" applyAlignment="1">
      <alignment horizontal="center" vertical="center" wrapText="1"/>
    </xf>
    <xf numFmtId="1" fontId="6" fillId="3" borderId="32" xfId="0" quotePrefix="1" applyNumberFormat="1" applyFont="1" applyFill="1" applyBorder="1" applyAlignment="1">
      <alignment horizontal="center" vertical="center" wrapText="1"/>
    </xf>
    <xf numFmtId="1" fontId="6" fillId="3" borderId="34" xfId="0" quotePrefix="1" applyNumberFormat="1" applyFont="1" applyFill="1" applyBorder="1" applyAlignment="1">
      <alignment horizontal="center" vertical="center" wrapText="1"/>
    </xf>
    <xf numFmtId="1" fontId="6" fillId="3" borderId="36" xfId="0" quotePrefix="1" applyNumberFormat="1" applyFont="1" applyFill="1" applyBorder="1" applyAlignment="1">
      <alignment horizontal="center" vertical="center" wrapText="1"/>
    </xf>
    <xf numFmtId="1" fontId="6" fillId="3" borderId="37" xfId="0" quotePrefix="1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 indent="1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2" xfId="0" applyFont="1" applyBorder="1" applyAlignment="1" applyProtection="1">
      <alignment horizontal="left" vertical="center" wrapText="1" indent="1"/>
      <protection locked="0"/>
    </xf>
    <xf numFmtId="1" fontId="3" fillId="0" borderId="14" xfId="0" quotePrefix="1" applyNumberFormat="1" applyFont="1" applyBorder="1" applyAlignment="1" applyProtection="1">
      <alignment horizontal="left" vertical="center" wrapText="1" indent="1"/>
      <protection locked="0"/>
    </xf>
    <xf numFmtId="1" fontId="3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1" fontId="3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1" fontId="3" fillId="0" borderId="17" xfId="0" quotePrefix="1" applyNumberFormat="1" applyFont="1" applyBorder="1" applyAlignment="1" applyProtection="1">
      <alignment horizontal="left" vertical="center" wrapText="1" indent="1"/>
      <protection locked="0"/>
    </xf>
    <xf numFmtId="1" fontId="3" fillId="0" borderId="18" xfId="0" quotePrefix="1" applyNumberFormat="1" applyFont="1" applyBorder="1" applyAlignment="1" applyProtection="1">
      <alignment horizontal="left" vertical="center" wrapText="1" indent="1"/>
      <protection locked="0"/>
    </xf>
    <xf numFmtId="1" fontId="10" fillId="0" borderId="18" xfId="0" quotePrefix="1" applyNumberFormat="1" applyFont="1" applyBorder="1" applyAlignment="1" applyProtection="1">
      <alignment horizontal="left" vertical="center" wrapText="1" indent="1"/>
      <protection locked="0"/>
    </xf>
    <xf numFmtId="1" fontId="6" fillId="3" borderId="31" xfId="0" quotePrefix="1" applyNumberFormat="1" applyFont="1" applyFill="1" applyBorder="1" applyAlignment="1">
      <alignment horizontal="center" vertical="center" wrapText="1"/>
    </xf>
    <xf numFmtId="1" fontId="6" fillId="3" borderId="33" xfId="0" quotePrefix="1" applyNumberFormat="1" applyFont="1" applyFill="1" applyBorder="1" applyAlignment="1">
      <alignment horizontal="center" vertical="center" wrapText="1"/>
    </xf>
    <xf numFmtId="1" fontId="3" fillId="0" borderId="19" xfId="0" quotePrefix="1" applyNumberFormat="1" applyFont="1" applyBorder="1" applyAlignment="1" applyProtection="1">
      <alignment horizontal="left" vertical="center" wrapText="1" indent="1"/>
      <protection locked="0"/>
    </xf>
    <xf numFmtId="165" fontId="3" fillId="2" borderId="29" xfId="0" applyNumberFormat="1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323850</xdr:colOff>
          <xdr:row>3</xdr:row>
          <xdr:rowOff>249555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592455</xdr:colOff>
          <xdr:row>3</xdr:row>
          <xdr:rowOff>249555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323850</xdr:colOff>
          <xdr:row>3</xdr:row>
          <xdr:rowOff>249555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323850</xdr:colOff>
          <xdr:row>3</xdr:row>
          <xdr:rowOff>249555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5</xdr:row>
          <xdr:rowOff>152400</xdr:rowOff>
        </xdr:from>
        <xdr:to>
          <xdr:col>4</xdr:col>
          <xdr:colOff>476250</xdr:colOff>
          <xdr:row>6</xdr:row>
          <xdr:rowOff>135255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30480</xdr:rowOff>
        </xdr:from>
        <xdr:to>
          <xdr:col>1</xdr:col>
          <xdr:colOff>266700</xdr:colOff>
          <xdr:row>6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30480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144780</xdr:rowOff>
        </xdr:from>
        <xdr:to>
          <xdr:col>5</xdr:col>
          <xdr:colOff>495300</xdr:colOff>
          <xdr:row>6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30480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30480</xdr:rowOff>
        </xdr:from>
        <xdr:to>
          <xdr:col>3</xdr:col>
          <xdr:colOff>266700</xdr:colOff>
          <xdr:row>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00"/>
  <sheetViews>
    <sheetView showGridLines="0" tabSelected="1" topLeftCell="A16" zoomScale="80" zoomScaleNormal="80" workbookViewId="0">
      <selection activeCell="F39" sqref="F39:F40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6" customWidth="1"/>
    <col min="9" max="9" width="27.88671875" style="1" hidden="1" customWidth="1"/>
    <col min="10" max="16384" width="8.88671875" style="1" hidden="1"/>
  </cols>
  <sheetData>
    <row r="1" spans="1:8">
      <c r="B1" s="55" t="s">
        <v>51</v>
      </c>
      <c r="C1" s="55"/>
      <c r="D1" s="55"/>
      <c r="E1" s="55"/>
      <c r="F1" s="55"/>
      <c r="G1" s="55"/>
      <c r="H1" s="55"/>
    </row>
    <row r="2" spans="1:8" ht="25.5" customHeight="1" thickBot="1">
      <c r="B2" s="56"/>
      <c r="C2" s="56"/>
      <c r="D2" s="56"/>
      <c r="E2" s="56"/>
      <c r="F2" s="56"/>
      <c r="G2" s="56"/>
      <c r="H2" s="56"/>
    </row>
    <row r="3" spans="1:8" ht="47.4" customHeight="1">
      <c r="A3" s="6" t="s">
        <v>19</v>
      </c>
      <c r="B3" s="65" t="s">
        <v>50</v>
      </c>
      <c r="C3" s="66"/>
      <c r="D3" s="66"/>
      <c r="E3" s="66"/>
      <c r="F3" s="66"/>
      <c r="G3" s="67"/>
    </row>
    <row r="4" spans="1:8" ht="21" customHeight="1">
      <c r="A4" s="7" t="s">
        <v>15</v>
      </c>
      <c r="B4" s="34" t="s">
        <v>22</v>
      </c>
      <c r="C4" s="35" t="s">
        <v>21</v>
      </c>
      <c r="D4" s="25"/>
      <c r="E4" s="31" t="s">
        <v>16</v>
      </c>
      <c r="F4" s="36" t="s">
        <v>18</v>
      </c>
      <c r="G4" s="37" t="s">
        <v>20</v>
      </c>
    </row>
    <row r="5" spans="1:8" ht="31.5" customHeight="1">
      <c r="A5" s="38" t="s">
        <v>0</v>
      </c>
      <c r="B5" s="68" t="s">
        <v>43</v>
      </c>
      <c r="C5" s="69"/>
      <c r="D5" s="69"/>
      <c r="E5" s="69"/>
      <c r="F5" s="69"/>
      <c r="G5" s="70"/>
    </row>
    <row r="6" spans="1:8" ht="20.399999999999999" customHeight="1">
      <c r="A6" s="29" t="s">
        <v>17</v>
      </c>
      <c r="B6" s="74" t="s">
        <v>5</v>
      </c>
      <c r="C6" s="49"/>
      <c r="D6" s="32" t="s">
        <v>4</v>
      </c>
      <c r="E6" s="49" t="s">
        <v>2</v>
      </c>
      <c r="F6" s="51" t="s">
        <v>7</v>
      </c>
      <c r="G6" s="53"/>
    </row>
    <row r="7" spans="1:8" ht="23.1" customHeight="1">
      <c r="A7" s="8" t="s">
        <v>28</v>
      </c>
      <c r="B7" s="75" t="s">
        <v>3</v>
      </c>
      <c r="C7" s="50"/>
      <c r="D7" s="33" t="s">
        <v>6</v>
      </c>
      <c r="E7" s="50"/>
      <c r="F7" s="52"/>
      <c r="G7" s="54"/>
    </row>
    <row r="8" spans="1:8" ht="25.5" customHeight="1">
      <c r="A8" s="64"/>
      <c r="B8" s="71" t="s">
        <v>29</v>
      </c>
      <c r="C8" s="72"/>
      <c r="D8" s="72"/>
      <c r="E8" s="72"/>
      <c r="F8" s="72"/>
      <c r="G8" s="39"/>
    </row>
    <row r="9" spans="1:8" ht="25.5" customHeight="1">
      <c r="A9" s="64"/>
      <c r="B9" s="71" t="s">
        <v>52</v>
      </c>
      <c r="C9" s="72"/>
      <c r="D9" s="72"/>
      <c r="E9" s="72"/>
      <c r="F9" s="72"/>
      <c r="G9" s="76"/>
    </row>
    <row r="10" spans="1:8" ht="25.5" customHeight="1">
      <c r="A10" s="64"/>
      <c r="B10" s="71" t="s">
        <v>32</v>
      </c>
      <c r="C10" s="72"/>
      <c r="D10" s="72"/>
      <c r="E10" s="72"/>
      <c r="F10" s="72"/>
      <c r="G10" s="76"/>
    </row>
    <row r="11" spans="1:8" ht="25.5" customHeight="1">
      <c r="A11" s="64"/>
      <c r="B11" s="71" t="s">
        <v>33</v>
      </c>
      <c r="C11" s="72"/>
      <c r="D11" s="72"/>
      <c r="E11" s="72"/>
      <c r="F11" s="72"/>
      <c r="G11" s="76"/>
    </row>
    <row r="12" spans="1:8" ht="37.5" customHeight="1">
      <c r="A12" s="64"/>
      <c r="B12" s="71" t="s">
        <v>56</v>
      </c>
      <c r="C12" s="72"/>
      <c r="D12" s="72"/>
      <c r="E12" s="72"/>
      <c r="F12" s="72"/>
      <c r="G12" s="76"/>
    </row>
    <row r="13" spans="1:8" ht="25.5" customHeight="1">
      <c r="A13" s="64"/>
      <c r="B13" s="71" t="s">
        <v>36</v>
      </c>
      <c r="C13" s="72"/>
      <c r="D13" s="72"/>
      <c r="E13" s="72"/>
      <c r="F13" s="72"/>
      <c r="G13" s="76"/>
    </row>
    <row r="14" spans="1:8" ht="36" customHeight="1" thickBot="1">
      <c r="A14" s="64"/>
      <c r="B14" s="71" t="s">
        <v>44</v>
      </c>
      <c r="C14" s="73"/>
      <c r="D14" s="73"/>
      <c r="E14" s="73"/>
      <c r="F14" s="73"/>
      <c r="G14" s="2"/>
    </row>
    <row r="15" spans="1:8" ht="55.5" customHeight="1" outlineLevel="1">
      <c r="A15" s="9" t="s">
        <v>11</v>
      </c>
      <c r="B15" s="10" t="s">
        <v>8</v>
      </c>
      <c r="C15" s="10" t="s">
        <v>1</v>
      </c>
      <c r="D15" s="10" t="s">
        <v>27</v>
      </c>
      <c r="E15" s="10" t="s">
        <v>26</v>
      </c>
      <c r="F15" s="10" t="s">
        <v>24</v>
      </c>
      <c r="G15" s="11" t="s">
        <v>25</v>
      </c>
      <c r="H15" s="27"/>
    </row>
    <row r="16" spans="1:8" s="3" customFormat="1" ht="14.1" customHeight="1" outlineLevel="1">
      <c r="A16" s="12" t="s">
        <v>23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4">
        <v>6</v>
      </c>
      <c r="H16" s="28"/>
    </row>
    <row r="17" spans="1:7" ht="15" customHeight="1" outlineLevel="1">
      <c r="A17" s="57" t="s">
        <v>9</v>
      </c>
      <c r="B17" s="58"/>
      <c r="C17" s="59"/>
      <c r="D17" s="59"/>
      <c r="E17" s="59"/>
      <c r="F17" s="59"/>
      <c r="G17" s="60"/>
    </row>
    <row r="18" spans="1:7" ht="25.5" customHeight="1" outlineLevel="1">
      <c r="A18" s="40" t="s">
        <v>30</v>
      </c>
      <c r="B18" s="43">
        <v>1</v>
      </c>
      <c r="C18" s="41">
        <v>248</v>
      </c>
      <c r="D18" s="4"/>
      <c r="E18" s="5"/>
      <c r="F18" s="30">
        <f>B18*C18*D18</f>
        <v>0</v>
      </c>
      <c r="G18" s="15">
        <f>B18*C18*E18</f>
        <v>0</v>
      </c>
    </row>
    <row r="19" spans="1:7" ht="25.5" customHeight="1" outlineLevel="1">
      <c r="A19" s="40" t="s">
        <v>34</v>
      </c>
      <c r="B19" s="43">
        <v>1</v>
      </c>
      <c r="C19" s="41">
        <v>200</v>
      </c>
      <c r="D19" s="4"/>
      <c r="E19" s="5"/>
      <c r="F19" s="30">
        <f t="shared" ref="F19:F21" si="0">B19*C19*D19</f>
        <v>0</v>
      </c>
      <c r="G19" s="15">
        <f>B18*C19*E19</f>
        <v>0</v>
      </c>
    </row>
    <row r="20" spans="1:7" ht="25.5" customHeight="1" outlineLevel="1">
      <c r="A20" s="40" t="s">
        <v>31</v>
      </c>
      <c r="B20" s="43">
        <v>1</v>
      </c>
      <c r="C20" s="41">
        <v>280</v>
      </c>
      <c r="D20" s="4"/>
      <c r="E20" s="5"/>
      <c r="F20" s="30">
        <f t="shared" si="0"/>
        <v>0</v>
      </c>
      <c r="G20" s="15">
        <f>B18*C20*E20</f>
        <v>0</v>
      </c>
    </row>
    <row r="21" spans="1:7" ht="25.5" customHeight="1" outlineLevel="1">
      <c r="A21" s="40" t="s">
        <v>35</v>
      </c>
      <c r="B21" s="43">
        <v>1</v>
      </c>
      <c r="C21" s="41">
        <v>280</v>
      </c>
      <c r="D21" s="4"/>
      <c r="E21" s="5"/>
      <c r="F21" s="30">
        <f t="shared" si="0"/>
        <v>0</v>
      </c>
      <c r="G21" s="15">
        <f>B19*C21*E21</f>
        <v>0</v>
      </c>
    </row>
    <row r="22" spans="1:7" ht="18" outlineLevel="1">
      <c r="A22" s="16"/>
      <c r="B22" s="42"/>
      <c r="C22" s="17"/>
      <c r="D22" s="17"/>
      <c r="E22" s="18" t="s">
        <v>13</v>
      </c>
      <c r="F22" s="19">
        <f>SUM(F$18:F21)</f>
        <v>0</v>
      </c>
      <c r="G22" s="20">
        <f>SUM(G$18:G21)</f>
        <v>0</v>
      </c>
    </row>
    <row r="23" spans="1:7" ht="18.600000000000001" outlineLevel="1" thickBot="1">
      <c r="A23" s="44"/>
      <c r="B23" s="45"/>
      <c r="C23" s="45"/>
      <c r="D23" s="45"/>
      <c r="E23" s="46"/>
      <c r="F23" s="47"/>
      <c r="G23" s="48"/>
    </row>
    <row r="24" spans="1:7" ht="15" customHeight="1" outlineLevel="1">
      <c r="A24" s="61" t="s">
        <v>10</v>
      </c>
      <c r="B24" s="62"/>
      <c r="C24" s="62"/>
      <c r="D24" s="62"/>
      <c r="E24" s="62"/>
      <c r="F24" s="62"/>
      <c r="G24" s="63"/>
    </row>
    <row r="25" spans="1:7" ht="25.5" customHeight="1" outlineLevel="1">
      <c r="A25" s="40" t="s">
        <v>45</v>
      </c>
      <c r="B25" s="43">
        <v>1</v>
      </c>
      <c r="C25" s="41">
        <v>200</v>
      </c>
      <c r="D25" s="4"/>
      <c r="E25" s="5"/>
      <c r="F25" s="30">
        <f>B25*C25*D25</f>
        <v>0</v>
      </c>
      <c r="G25" s="15">
        <f>B25*C25*E25</f>
        <v>0</v>
      </c>
    </row>
    <row r="26" spans="1:7" ht="25.5" customHeight="1" outlineLevel="1">
      <c r="A26" s="40" t="s">
        <v>46</v>
      </c>
      <c r="B26" s="43">
        <v>1</v>
      </c>
      <c r="C26" s="41">
        <v>150</v>
      </c>
      <c r="D26" s="4"/>
      <c r="E26" s="5"/>
      <c r="F26" s="30">
        <f t="shared" ref="F26:F38" si="1">B26*C26*D26</f>
        <v>0</v>
      </c>
      <c r="G26" s="15">
        <f>B26*C26*E26</f>
        <v>0</v>
      </c>
    </row>
    <row r="27" spans="1:7" ht="25.5" customHeight="1" outlineLevel="1">
      <c r="A27" s="40" t="s">
        <v>47</v>
      </c>
      <c r="B27" s="43">
        <v>1</v>
      </c>
      <c r="C27" s="41">
        <v>150</v>
      </c>
      <c r="D27" s="4"/>
      <c r="E27" s="5"/>
      <c r="F27" s="30">
        <f t="shared" si="1"/>
        <v>0</v>
      </c>
      <c r="G27" s="15">
        <f t="shared" ref="G27:G34" si="2">B25*C27*E27</f>
        <v>0</v>
      </c>
    </row>
    <row r="28" spans="1:7" ht="25.5" customHeight="1" outlineLevel="1">
      <c r="A28" s="40" t="s">
        <v>48</v>
      </c>
      <c r="B28" s="43">
        <v>1</v>
      </c>
      <c r="C28" s="41">
        <v>150</v>
      </c>
      <c r="D28" s="4"/>
      <c r="E28" s="5"/>
      <c r="F28" s="30">
        <f t="shared" si="1"/>
        <v>0</v>
      </c>
      <c r="G28" s="15">
        <f t="shared" si="2"/>
        <v>0</v>
      </c>
    </row>
    <row r="29" spans="1:7" ht="39" customHeight="1" outlineLevel="1">
      <c r="A29" s="40" t="s">
        <v>49</v>
      </c>
      <c r="B29" s="43">
        <v>1</v>
      </c>
      <c r="C29" s="41">
        <v>150</v>
      </c>
      <c r="D29" s="4"/>
      <c r="E29" s="5"/>
      <c r="F29" s="30">
        <f t="shared" si="1"/>
        <v>0</v>
      </c>
      <c r="G29" s="15">
        <f t="shared" si="2"/>
        <v>0</v>
      </c>
    </row>
    <row r="30" spans="1:7" ht="25.5" customHeight="1" outlineLevel="1">
      <c r="A30" s="40" t="s">
        <v>37</v>
      </c>
      <c r="B30" s="43">
        <v>1</v>
      </c>
      <c r="C30" s="41">
        <v>20</v>
      </c>
      <c r="D30" s="4"/>
      <c r="E30" s="5"/>
      <c r="F30" s="30">
        <f t="shared" si="1"/>
        <v>0</v>
      </c>
      <c r="G30" s="15">
        <f>B29*C30*E30</f>
        <v>0</v>
      </c>
    </row>
    <row r="31" spans="1:7" ht="36.6" customHeight="1" outlineLevel="1">
      <c r="A31" s="40" t="s">
        <v>38</v>
      </c>
      <c r="B31" s="43">
        <v>1</v>
      </c>
      <c r="C31" s="41">
        <v>100</v>
      </c>
      <c r="D31" s="4"/>
      <c r="E31" s="5"/>
      <c r="F31" s="30">
        <f t="shared" si="1"/>
        <v>0</v>
      </c>
      <c r="G31" s="15">
        <f>B30*C31*E31</f>
        <v>0</v>
      </c>
    </row>
    <row r="32" spans="1:7" ht="36" customHeight="1" outlineLevel="1">
      <c r="A32" s="40" t="s">
        <v>39</v>
      </c>
      <c r="B32" s="43">
        <v>1</v>
      </c>
      <c r="C32" s="41">
        <v>120</v>
      </c>
      <c r="D32" s="4"/>
      <c r="E32" s="5"/>
      <c r="F32" s="30">
        <f t="shared" si="1"/>
        <v>0</v>
      </c>
      <c r="G32" s="15">
        <f t="shared" si="2"/>
        <v>0</v>
      </c>
    </row>
    <row r="33" spans="1:7" ht="25.5" customHeight="1" outlineLevel="1">
      <c r="A33" s="40" t="s">
        <v>40</v>
      </c>
      <c r="B33" s="43">
        <v>1</v>
      </c>
      <c r="C33" s="41">
        <v>80</v>
      </c>
      <c r="D33" s="4"/>
      <c r="E33" s="5"/>
      <c r="F33" s="30">
        <f t="shared" si="1"/>
        <v>0</v>
      </c>
      <c r="G33" s="15">
        <f t="shared" si="2"/>
        <v>0</v>
      </c>
    </row>
    <row r="34" spans="1:7" ht="25.5" customHeight="1" outlineLevel="1">
      <c r="A34" s="40" t="s">
        <v>41</v>
      </c>
      <c r="B34" s="43">
        <v>1</v>
      </c>
      <c r="C34" s="41">
        <v>20</v>
      </c>
      <c r="D34" s="4"/>
      <c r="E34" s="5"/>
      <c r="F34" s="30">
        <f t="shared" si="1"/>
        <v>0</v>
      </c>
      <c r="G34" s="15">
        <f t="shared" si="2"/>
        <v>0</v>
      </c>
    </row>
    <row r="35" spans="1:7" ht="25.5" customHeight="1" outlineLevel="1">
      <c r="A35" s="40" t="s">
        <v>42</v>
      </c>
      <c r="B35" s="43">
        <v>1</v>
      </c>
      <c r="C35" s="41">
        <v>50</v>
      </c>
      <c r="D35" s="4"/>
      <c r="E35" s="5"/>
      <c r="F35" s="30">
        <f t="shared" si="1"/>
        <v>0</v>
      </c>
      <c r="G35" s="15">
        <f>B32*C35*E35</f>
        <v>0</v>
      </c>
    </row>
    <row r="36" spans="1:7" ht="40.200000000000003" customHeight="1" outlineLevel="1">
      <c r="A36" s="40" t="s">
        <v>53</v>
      </c>
      <c r="B36" s="43">
        <v>1</v>
      </c>
      <c r="C36" s="41">
        <v>500</v>
      </c>
      <c r="D36" s="4"/>
      <c r="E36" s="5"/>
      <c r="F36" s="30">
        <f t="shared" si="1"/>
        <v>0</v>
      </c>
      <c r="G36" s="15">
        <f>B33*C36*E36</f>
        <v>0</v>
      </c>
    </row>
    <row r="37" spans="1:7" ht="33.6" customHeight="1" outlineLevel="1">
      <c r="A37" s="40" t="s">
        <v>55</v>
      </c>
      <c r="B37" s="43">
        <v>1</v>
      </c>
      <c r="C37" s="41">
        <v>100</v>
      </c>
      <c r="D37" s="4"/>
      <c r="E37" s="5"/>
      <c r="F37" s="30">
        <f t="shared" si="1"/>
        <v>0</v>
      </c>
      <c r="G37" s="15">
        <f t="shared" ref="G37:G38" si="3">B34*C37*E37</f>
        <v>0</v>
      </c>
    </row>
    <row r="38" spans="1:7" ht="25.5" customHeight="1" outlineLevel="1">
      <c r="A38" s="40" t="s">
        <v>54</v>
      </c>
      <c r="B38" s="43">
        <v>1</v>
      </c>
      <c r="C38" s="41">
        <v>150</v>
      </c>
      <c r="D38" s="4"/>
      <c r="E38" s="5"/>
      <c r="F38" s="30">
        <f t="shared" si="1"/>
        <v>0</v>
      </c>
      <c r="G38" s="15">
        <f t="shared" si="3"/>
        <v>0</v>
      </c>
    </row>
    <row r="39" spans="1:7" ht="43.5" customHeight="1" outlineLevel="1">
      <c r="A39" s="16"/>
      <c r="B39" s="17"/>
      <c r="C39" s="17"/>
      <c r="D39" s="17"/>
      <c r="E39" s="18" t="s">
        <v>12</v>
      </c>
      <c r="F39" s="19">
        <f>SUM(F25:F38)</f>
        <v>0</v>
      </c>
      <c r="G39" s="20">
        <f>SUM(G25:G36)</f>
        <v>0</v>
      </c>
    </row>
    <row r="40" spans="1:7" ht="33.75" customHeight="1" thickBot="1">
      <c r="A40" s="21"/>
      <c r="B40" s="22"/>
      <c r="C40" s="22"/>
      <c r="D40" s="22"/>
      <c r="E40" s="23" t="s">
        <v>14</v>
      </c>
      <c r="F40" s="77">
        <f>F22+F39</f>
        <v>0</v>
      </c>
      <c r="G40" s="24">
        <f>G22+G39</f>
        <v>0</v>
      </c>
    </row>
    <row r="41" spans="1:7" ht="70.2" customHeight="1">
      <c r="E41" s="1" t="s">
        <v>58</v>
      </c>
    </row>
    <row r="42" spans="1:7" ht="81.599999999999994" customHeight="1"/>
    <row r="43" spans="1:7">
      <c r="E43" s="1" t="s">
        <v>57</v>
      </c>
    </row>
    <row r="44" spans="1:7"/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</sheetData>
  <sheetProtection formatCells="0" formatColumns="0" formatRows="0" insertRows="0" insertHyperlinks="0" deleteRows="0" autoFilter="0" pivotTables="0"/>
  <mergeCells count="18">
    <mergeCell ref="A24:G24"/>
    <mergeCell ref="A8:A14"/>
    <mergeCell ref="B3:G3"/>
    <mergeCell ref="B5:G5"/>
    <mergeCell ref="B8:F8"/>
    <mergeCell ref="B14:F14"/>
    <mergeCell ref="B6:C6"/>
    <mergeCell ref="B7:C7"/>
    <mergeCell ref="B9:G9"/>
    <mergeCell ref="B10:G10"/>
    <mergeCell ref="B11:G11"/>
    <mergeCell ref="B12:G12"/>
    <mergeCell ref="B13:G13"/>
    <mergeCell ref="E6:E7"/>
    <mergeCell ref="F6:F7"/>
    <mergeCell ref="G6:G7"/>
    <mergeCell ref="B1:H2"/>
    <mergeCell ref="A17:G1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rowBreaks count="1" manualBreakCount="1">
    <brk id="4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297180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30480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30480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144780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30480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30480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2025-10-10T10:43:49Z</cp:lastPrinted>
  <dcterms:created xsi:type="dcterms:W3CDTF">2019-08-20T07:23:51Z</dcterms:created>
  <dcterms:modified xsi:type="dcterms:W3CDTF">2025-10-14T07:14:07Z</dcterms:modified>
  <cp:category>um. cywil-prawne</cp:category>
</cp:coreProperties>
</file>